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Pallipere MS\"/>
    </mc:Choice>
  </mc:AlternateContent>
  <xr:revisionPtr revIDLastSave="0" documentId="13_ncr:1_{D9CBBC61-02AC-4F13-9666-C9443A40B280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1" l="1"/>
  <c r="F54" i="11"/>
  <c r="F55" i="11"/>
  <c r="F5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8" i="11"/>
  <c r="F59" i="11"/>
  <c r="F60" i="11"/>
  <c r="F27" i="11" l="1"/>
  <c r="F28" i="11"/>
  <c r="F29" i="11"/>
  <c r="F30" i="11"/>
  <c r="F31" i="11"/>
  <c r="F32" i="11"/>
  <c r="F33" i="11"/>
  <c r="F34" i="11"/>
  <c r="F90" i="11" l="1"/>
  <c r="F91" i="11"/>
  <c r="F92" i="11"/>
  <c r="F93" i="11"/>
  <c r="F94" i="11"/>
  <c r="F95" i="11"/>
  <c r="F96" i="11"/>
  <c r="F97" i="11"/>
  <c r="F74" i="11"/>
  <c r="F26" i="11"/>
  <c r="F35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82" i="11" l="1"/>
  <c r="F83" i="11"/>
  <c r="F84" i="11"/>
  <c r="F85" i="11"/>
  <c r="F86" i="11"/>
  <c r="F87" i="11"/>
  <c r="F88" i="11"/>
  <c r="F89" i="11"/>
  <c r="F79" i="11" l="1"/>
  <c r="F80" i="11"/>
  <c r="F81" i="11"/>
  <c r="F64" i="11" l="1"/>
  <c r="F65" i="11"/>
  <c r="F66" i="11"/>
  <c r="F67" i="11"/>
  <c r="F68" i="11"/>
  <c r="F69" i="11"/>
  <c r="F70" i="11"/>
  <c r="F71" i="11"/>
  <c r="F72" i="11"/>
  <c r="F73" i="11"/>
  <c r="F75" i="11"/>
  <c r="F76" i="11"/>
  <c r="F77" i="11"/>
  <c r="F78" i="11"/>
  <c r="F100" i="11"/>
  <c r="F99" i="11"/>
  <c r="F63" i="11"/>
  <c r="F101" i="11" l="1"/>
  <c r="F61" i="11"/>
  <c r="E102" i="11" l="1"/>
  <c r="E103" i="11" s="1"/>
  <c r="E104" i="11" l="1"/>
</calcChain>
</file>

<file path=xl/sharedStrings.xml><?xml version="1.0" encoding="utf-8"?>
<sst xmlns="http://schemas.openxmlformats.org/spreadsheetml/2006/main" count="205" uniqueCount="119">
  <si>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</si>
  <si>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</si>
  <si>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</si>
  <si>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</si>
  <si>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</si>
  <si>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</si>
  <si>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</si>
  <si>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</si>
  <si>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</si>
  <si>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</si>
  <si>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</si>
  <si>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</si>
  <si>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</si>
  <si>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</si>
  <si>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</si>
  <si>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</si>
  <si>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</si>
  <si>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</si>
  <si>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</si>
  <si>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</si>
  <si>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</si>
  <si>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</si>
  <si>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</si>
  <si>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</si>
  <si>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</si>
  <si>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</si>
  <si>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</si>
  <si>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</si>
  <si>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</si>
  <si>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</si>
  <si>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</si>
  <si>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</si>
  <si>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</si>
  <si>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</si>
  <si>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</si>
  <si>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</si>
  <si>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</si>
  <si>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</si>
  <si>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</si>
  <si>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</si>
  <si>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</si>
  <si>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komplekt</t>
  </si>
  <si>
    <t>m²</t>
  </si>
  <si>
    <t>Geotekstiili (Deklareeritud tõmbetugevus MD/CMD ≥20 kN/m, 5,0 m lai) paigaldamine tihendatud ja profileeritud muldele</t>
  </si>
  <si>
    <t>Kruusast teekatte ehitamine koos tihendamisega. Purustatud kruus, Positsioon nr. 6, L=4,5m, h=10cm, 0,47 m3/m (+materjal ja vedu karjäärist)</t>
  </si>
  <si>
    <t>Geotekstiili (Deklareeritud tõmbetugevus MD/CMD ≥20 kN/m, 5,0 m lai) paigaldamine tihendatud ja profileeritud tee-elemendi muldele</t>
  </si>
  <si>
    <t>Katte ehitamine koos tihendamisega, purustatud kruus Positsioon nr. 6, (h=10cm) (+materjal ja vedu karjäärist)</t>
  </si>
  <si>
    <t>Võsa, peenmetsa ja metsa raie, koondamine hunnikutesse ja kokkuvedu 2000m</t>
  </si>
  <si>
    <t>2 otsakut</t>
  </si>
  <si>
    <t>Lisa 1 - Hinnapakkumuse vorm hankes "Pallipere maaparandussüsteemi ja Kädva – Salumetsa tee rekonstrueerimine"</t>
  </si>
  <si>
    <t>Pallipere maaparandussüsteemi rekonstrueerimine</t>
  </si>
  <si>
    <t>Pallipere maaparandussüsteemi rekonstrueerimine kokku</t>
  </si>
  <si>
    <t>Kädva – Salumetsa tee (3,61 km) rekonstrueerimine</t>
  </si>
  <si>
    <t>207,7 ha</t>
  </si>
  <si>
    <t>Kädva – Salumetsa tee (3,61 km) rekonstrueerimine kokku</t>
  </si>
  <si>
    <t>Kändude juurimine teetrassi ehitataval lõigul ja tee- ning keskkonnarajatiste kohal</t>
  </si>
  <si>
    <t>Veejuhtmete mahamärkimine</t>
  </si>
  <si>
    <t>Sette-ekraanide paigaldamine</t>
  </si>
  <si>
    <t>Settebasseini kaevamine, I-II gr pinnas</t>
  </si>
  <si>
    <t>1000 m³</t>
  </si>
  <si>
    <t>Settebasseini kaevepinnase edasitõstmine (60% mahust) ja tasandamine buldooseriga</t>
  </si>
  <si>
    <t>Kopratammide likvideerimine (3 korda)</t>
  </si>
  <si>
    <t>Voolutakistuste eemaldamine veejuhtmete sängidest</t>
  </si>
  <si>
    <t>HT - hooldatava teekraavi kaeve</t>
  </si>
  <si>
    <t>UT - uuendatava teekraavi kaeve</t>
  </si>
  <si>
    <t>ET - ehitatava teekraavi kaeve</t>
  </si>
  <si>
    <t>RT - rekonstrueeritava teekraavi kaeve</t>
  </si>
  <si>
    <t>HK - hooldatava kuivenduskraavi kaeve</t>
  </si>
  <si>
    <t>UK - uuendatava kuivenduskraavi kaeve</t>
  </si>
  <si>
    <t>RK - rekonstrueeritava kuivenduskraavi kaeve</t>
  </si>
  <si>
    <t>RE - rekonstrueeritava eesvoolu kaeve</t>
  </si>
  <si>
    <t>HE - hooldatava eesvoolu klaeve</t>
  </si>
  <si>
    <t>Veejuhtmete mullavalli laialiajamine (60% kaevest)</t>
  </si>
  <si>
    <t>Ekspluatatsioonieelne sette-eemaldus koos tasandamisega (10% kaevest)</t>
  </si>
  <si>
    <t>Tuletõrjetiigi puhastamine ekskavaatoriga, I-II gr pinnas</t>
  </si>
  <si>
    <t>Tuletõrjetiigi pinnase edasitõstmine (60% mahust) ja tasandamine buldooseriga</t>
  </si>
  <si>
    <t>Geotekstiili (Deklareeritud tõmbetugevus MD/CMD ≥20 kN/m, 5,0 m lai) paigaldamine tihendatud ja profileeritud teenindusplatsi muldele</t>
  </si>
  <si>
    <t>Kruusast teenindusplatsi aluse ehitamine koos tihendamisega. Sorteeritud kruus, Positsioon nr. 4, (+materjal ja vedu karjäärist)</t>
  </si>
  <si>
    <t>Kruusast teenindusplatsi katte ehitamine koos tihendamisega. Purustatud kruus, Positsioon nr. 6, (+materjal ja vedu karjäärist)</t>
  </si>
  <si>
    <t>Tõkkepoom, okaspuit Ø&gt;19 cm, L=8,0m, immutatud paigaldamine</t>
  </si>
  <si>
    <t>Tõkkepoom, okaspuit Ø&gt;19 cm, L=1,0m, 3 tk, immutatud paigaldamine</t>
  </si>
  <si>
    <t>Väikeste hüdroehitiste mahamärkimine</t>
  </si>
  <si>
    <t>Ø 50 cm truubitorude väljatõstmine</t>
  </si>
  <si>
    <t>Ø 75 cm truubitorude väljatõstmine</t>
  </si>
  <si>
    <t>Ø 100 cm truubitorude väljatõstmine</t>
  </si>
  <si>
    <t>R/b otsakute likvideerimine</t>
  </si>
  <si>
    <t>Truubitorude ja otsakute utiliseerimine</t>
  </si>
  <si>
    <t>T</t>
  </si>
  <si>
    <t>Truupide liivaluste ehitamine, H=10cm (+materjal ja vedu karjäärist)</t>
  </si>
  <si>
    <t>Palkalus truupidele (6,77 tm) (vastavalt tüüpjoonisele 3.7)</t>
  </si>
  <si>
    <t>Ø 30-40 cm truubi MAO-otsakute ehitamine</t>
  </si>
  <si>
    <t>Ø 60 cm truubi MAO-otsakute ehitamine</t>
  </si>
  <si>
    <t>Ø 80 cm truubi KOK-otsakute ehitamine</t>
  </si>
  <si>
    <t>Ø 100 cm truubi KOK-otsakute ehitamine</t>
  </si>
  <si>
    <t>Ø 120 cm truubi KOK-otsakute ehitamine</t>
  </si>
  <si>
    <t>Tähispostide paigaldus</t>
  </si>
  <si>
    <t>Ø 30 cm plasttruubi torustiku (SN8) ehitus koos tagasitäite ja tihendamisega</t>
  </si>
  <si>
    <t>Ø 40 cm plasttruubi torustiku (SN8) ehitus koos tagasitäite ja tihendamisega</t>
  </si>
  <si>
    <t>Ø 60 cm plasttruubi torustiku (SN8) ehitus koos tagasitäite ja tihendamisega</t>
  </si>
  <si>
    <t>Ø 80 cm plasttruubi torustiku (SN8) ehitus koos tagasitäite ja tihendamisega</t>
  </si>
  <si>
    <t>Ø 100 cm plasttruubi torustiku (SN8) ehitus koos tagasitäite ja tihendamisega</t>
  </si>
  <si>
    <t>Ø 120 cm plasttruubi torustiku (SN8) ehitus koos tagasitäite ja tihendamisega</t>
  </si>
  <si>
    <t>Teetrassi mahamärkimine 3x</t>
  </si>
  <si>
    <t>Olemasoleva teemulde tasandamine 0,3 m³/m</t>
  </si>
  <si>
    <t>Kraavide puhastamisel saadud pinnasest teemulde ehitamine koos tihendamisega</t>
  </si>
  <si>
    <t>Teemulde pealispinna greiderdamine kaldeni 3,5 %</t>
  </si>
  <si>
    <t>Geovõrgu (PET või PP, Deklareeritud tõmbetugevus MD/CMD ≥40/40kN avaga 35-45mm) paigaldamine tihendatud ja profileeritud muldele</t>
  </si>
  <si>
    <t>Kruusast teealuse ehitamine koos tihendamisega. Sorteeritud kruus, Positsioon nr. 4, L=4,8m, h=20cm (+materjal ja vedu karjäärist)</t>
  </si>
  <si>
    <t>Mahasõidukoha M1 ehitamine s.h.</t>
  </si>
  <si>
    <t>Aluspinna tasandamine ja tihendamine</t>
  </si>
  <si>
    <t>Aluse ehitamine koos tihendamisega, sorteeritud kruus Positsioon nr. 4, (h=20cm) (+materjal ja vedu karjäärist)</t>
  </si>
  <si>
    <t>Mahasõidukohtade M3 ehitamine s.h.</t>
  </si>
  <si>
    <t>Mulde ehitamine teekraavide kaevel saadud pinnasest koos tihendamisega</t>
  </si>
  <si>
    <t>Mulde planeerimine greideriga</t>
  </si>
  <si>
    <t>1000 m²</t>
  </si>
  <si>
    <t>Tagasipööramiskoha ehitamine s.h.</t>
  </si>
  <si>
    <t>R-T teede T-kujulise ristmiku ehitamine s.h.</t>
  </si>
  <si>
    <t>Palliere tee (2770005 ) ehituse järgne aukude täitmine purustatud kruusaga Positsioon nr. 6 (+materjal ja vedu karjäärist)</t>
  </si>
  <si>
    <t>Palliere tee (2770005) ehituse järgne katendi greiderdamine 4m-laiuselt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</si>
</sst>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</cellStyleXfs>
  <cellXfs count="12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" fontId="2" fillId="0" borderId="14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22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2" fillId="0" borderId="3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4" xfId="71" applyFont="1" applyBorder="1" applyAlignment="1">
      <alignment vertical="center" wrapText="1"/>
    </xf>
    <xf numFmtId="0" fontId="2" fillId="24" borderId="1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4" xfId="42" applyFont="1" applyBorder="1" applyAlignment="1">
      <alignment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64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9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2" fontId="29" fillId="0" borderId="14" xfId="0" applyNumberFormat="1" applyFont="1" applyBorder="1" applyAlignment="1">
      <alignment vertical="center"/>
    </xf>
    <xf numFmtId="0" fontId="29" fillId="0" borderId="14" xfId="0" applyFont="1" applyBorder="1" applyAlignment="1">
      <alignment vertical="center"/>
    </xf>
    <xf numFmtId="164" fontId="29" fillId="0" borderId="14" xfId="0" applyNumberFormat="1" applyFont="1" applyBorder="1" applyAlignment="1">
      <alignment vertical="center"/>
    </xf>
    <xf numFmtId="1" fontId="29" fillId="0" borderId="14" xfId="0" applyNumberFormat="1" applyFont="1" applyBorder="1" applyAlignment="1">
      <alignment vertical="center"/>
    </xf>
    <xf numFmtId="164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vertical="center" wrapText="1"/>
    </xf>
    <xf numFmtId="0" fontId="32" fillId="0" borderId="14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17"/>
  <sheetViews>
    <sheetView tabSelected="1" topLeftCell="A44" workbookViewId="0">
      <selection activeCell="B68" sqref="B68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62.4" customHeight="1" x14ac:dyDescent="0.25">
      <c r="A1" s="78" t="s">
        <v>49</v>
      </c>
      <c r="B1" s="79"/>
      <c r="C1" s="79"/>
      <c r="D1" s="79"/>
      <c r="E1" s="79"/>
      <c r="F1" s="79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80" t="s">
        <v>3</v>
      </c>
      <c r="B5" s="83" t="s">
        <v>1</v>
      </c>
      <c r="C5" s="86" t="s">
        <v>4</v>
      </c>
      <c r="D5" s="86" t="s">
        <v>5</v>
      </c>
      <c r="E5" s="89" t="s">
        <v>6</v>
      </c>
      <c r="F5" s="92" t="s">
        <v>7</v>
      </c>
    </row>
    <row r="6" spans="1:50" s="5" customFormat="1" ht="13.2" x14ac:dyDescent="0.25">
      <c r="A6" s="81"/>
      <c r="B6" s="84"/>
      <c r="C6" s="87"/>
      <c r="D6" s="87"/>
      <c r="E6" s="90"/>
      <c r="F6" s="93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82"/>
      <c r="B7" s="85"/>
      <c r="C7" s="88"/>
      <c r="D7" s="16" t="s">
        <v>53</v>
      </c>
      <c r="E7" s="91"/>
      <c r="F7" s="94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117" t="s">
        <v>50</v>
      </c>
      <c r="B8" s="118"/>
      <c r="C8" s="118"/>
      <c r="D8" s="118"/>
      <c r="E8" s="118"/>
      <c r="F8" s="119"/>
      <c r="G8" s="1"/>
      <c r="H8" s="1"/>
      <c r="I8" s="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</row>
    <row r="9" spans="1:50" s="5" customFormat="1" ht="12.75" customHeight="1" x14ac:dyDescent="0.25">
      <c r="A9" s="123" t="s">
        <v>18</v>
      </c>
      <c r="B9" s="124"/>
      <c r="C9" s="124"/>
      <c r="D9" s="124"/>
      <c r="E9" s="124"/>
      <c r="F9" s="125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50">
        <v>1</v>
      </c>
      <c r="B10" s="51" t="s">
        <v>47</v>
      </c>
      <c r="C10" s="52" t="s">
        <v>13</v>
      </c>
      <c r="D10" s="59">
        <v>30</v>
      </c>
      <c r="E10" s="27"/>
      <c r="F10" s="14">
        <f t="shared" ref="F10:F15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50">
        <v>2</v>
      </c>
      <c r="B11" s="65" t="s">
        <v>55</v>
      </c>
      <c r="C11" s="66" t="s">
        <v>28</v>
      </c>
      <c r="D11" s="67">
        <v>25.79</v>
      </c>
      <c r="E11" s="27"/>
      <c r="F11" s="14">
        <f>SUM(D11*E11)</f>
        <v>0</v>
      </c>
      <c r="G11" s="1"/>
      <c r="H11" s="1"/>
      <c r="I11" s="4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50">
        <v>3</v>
      </c>
      <c r="B12" s="68" t="s">
        <v>56</v>
      </c>
      <c r="C12" s="66" t="s">
        <v>29</v>
      </c>
      <c r="D12" s="69">
        <v>30.798000000000005</v>
      </c>
      <c r="E12" s="48"/>
      <c r="F12" s="14">
        <f t="shared" si="0"/>
        <v>0</v>
      </c>
      <c r="G12" s="1"/>
      <c r="H12" s="1"/>
      <c r="I12" s="47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</row>
    <row r="13" spans="1:50" s="5" customFormat="1" ht="10.8" customHeight="1" x14ac:dyDescent="0.25">
      <c r="A13" s="50">
        <v>4</v>
      </c>
      <c r="B13" s="68" t="s">
        <v>57</v>
      </c>
      <c r="C13" s="66" t="s">
        <v>14</v>
      </c>
      <c r="D13" s="70">
        <v>2</v>
      </c>
      <c r="E13" s="48"/>
      <c r="F13" s="14">
        <f t="shared" si="0"/>
        <v>0</v>
      </c>
      <c r="G13" s="1"/>
      <c r="H13" s="1"/>
      <c r="I13" s="47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</row>
    <row r="14" spans="1:50" s="5" customFormat="1" ht="10.8" customHeight="1" x14ac:dyDescent="0.25">
      <c r="A14" s="50">
        <v>5</v>
      </c>
      <c r="B14" s="68" t="s">
        <v>58</v>
      </c>
      <c r="C14" s="66" t="s">
        <v>59</v>
      </c>
      <c r="D14" s="67">
        <v>0.36</v>
      </c>
      <c r="E14" s="48"/>
      <c r="F14" s="14">
        <f t="shared" si="0"/>
        <v>0</v>
      </c>
      <c r="G14" s="1"/>
      <c r="H14" s="1"/>
      <c r="I14" s="47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</row>
    <row r="15" spans="1:50" s="5" customFormat="1" ht="21.6" customHeight="1" x14ac:dyDescent="0.25">
      <c r="A15" s="50">
        <v>6</v>
      </c>
      <c r="B15" s="65" t="s">
        <v>60</v>
      </c>
      <c r="C15" s="66" t="s">
        <v>59</v>
      </c>
      <c r="D15" s="67">
        <v>0.22</v>
      </c>
      <c r="E15" s="48"/>
      <c r="F15" s="14">
        <f t="shared" si="0"/>
        <v>0</v>
      </c>
      <c r="G15" s="1"/>
      <c r="H15" s="1"/>
      <c r="I15" s="47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</row>
    <row r="16" spans="1:50" s="5" customFormat="1" ht="10.8" customHeight="1" x14ac:dyDescent="0.25">
      <c r="A16" s="50">
        <v>7</v>
      </c>
      <c r="B16" s="68" t="s">
        <v>61</v>
      </c>
      <c r="C16" s="66" t="s">
        <v>14</v>
      </c>
      <c r="D16" s="70">
        <v>7</v>
      </c>
      <c r="E16" s="48"/>
      <c r="F16" s="14">
        <f t="shared" ref="F16:F25" si="1">SUM(D16*E16)</f>
        <v>0</v>
      </c>
      <c r="G16" s="1"/>
      <c r="H16" s="1"/>
      <c r="I16" s="47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</row>
    <row r="17" spans="1:50" s="5" customFormat="1" ht="10.8" customHeight="1" x14ac:dyDescent="0.25">
      <c r="A17" s="50">
        <v>8</v>
      </c>
      <c r="B17" s="68" t="s">
        <v>62</v>
      </c>
      <c r="C17" s="66" t="s">
        <v>29</v>
      </c>
      <c r="D17" s="69">
        <v>2.4780000000000002</v>
      </c>
      <c r="E17" s="48"/>
      <c r="F17" s="14">
        <f t="shared" si="1"/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50">
        <v>9</v>
      </c>
      <c r="B18" s="68" t="s">
        <v>63</v>
      </c>
      <c r="C18" s="66" t="s">
        <v>29</v>
      </c>
      <c r="D18" s="69">
        <v>2.2280000000000002</v>
      </c>
      <c r="E18" s="48"/>
      <c r="F18" s="14">
        <f>SUM(D18*E18)</f>
        <v>0</v>
      </c>
      <c r="G18" s="1"/>
      <c r="H18" s="1"/>
      <c r="I18" s="1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</row>
    <row r="19" spans="1:50" s="5" customFormat="1" ht="10.8" customHeight="1" x14ac:dyDescent="0.25">
      <c r="A19" s="50">
        <v>10</v>
      </c>
      <c r="B19" s="68" t="s">
        <v>64</v>
      </c>
      <c r="C19" s="66" t="s">
        <v>29</v>
      </c>
      <c r="D19" s="69">
        <v>1.5760000000000001</v>
      </c>
      <c r="E19" s="48"/>
      <c r="F19" s="14">
        <f t="shared" si="1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50">
        <v>11</v>
      </c>
      <c r="B20" s="68" t="s">
        <v>65</v>
      </c>
      <c r="C20" s="66" t="s">
        <v>29</v>
      </c>
      <c r="D20" s="69">
        <v>0.441</v>
      </c>
      <c r="E20" s="48"/>
      <c r="F20" s="14">
        <f t="shared" si="1"/>
        <v>0</v>
      </c>
      <c r="G20" s="1"/>
      <c r="H20" s="1"/>
      <c r="I20" s="1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</row>
    <row r="21" spans="1:50" s="5" customFormat="1" ht="10.8" customHeight="1" x14ac:dyDescent="0.25">
      <c r="A21" s="50">
        <v>12</v>
      </c>
      <c r="B21" s="68" t="s">
        <v>66</v>
      </c>
      <c r="C21" s="66" t="s">
        <v>29</v>
      </c>
      <c r="D21" s="69">
        <v>1.1870000000000001</v>
      </c>
      <c r="E21" s="48"/>
      <c r="F21" s="14">
        <f t="shared" si="1"/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10.8" customHeight="1" x14ac:dyDescent="0.25">
      <c r="A22" s="50">
        <v>13</v>
      </c>
      <c r="B22" s="68" t="s">
        <v>67</v>
      </c>
      <c r="C22" s="66" t="s">
        <v>29</v>
      </c>
      <c r="D22" s="69">
        <v>2.1110000000000002</v>
      </c>
      <c r="E22" s="48"/>
      <c r="F22" s="14">
        <f t="shared" si="1"/>
        <v>0</v>
      </c>
      <c r="G22" s="1"/>
      <c r="H22" s="1"/>
      <c r="I22" s="1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</row>
    <row r="23" spans="1:50" s="5" customFormat="1" ht="10.8" customHeight="1" x14ac:dyDescent="0.25">
      <c r="A23" s="50">
        <v>14</v>
      </c>
      <c r="B23" s="68" t="s">
        <v>68</v>
      </c>
      <c r="C23" s="66" t="s">
        <v>29</v>
      </c>
      <c r="D23" s="69">
        <v>0.26300000000000001</v>
      </c>
      <c r="E23" s="48"/>
      <c r="F23" s="14">
        <f t="shared" si="1"/>
        <v>0</v>
      </c>
      <c r="G23" s="1"/>
      <c r="H23" s="1"/>
      <c r="I23" s="1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</row>
    <row r="24" spans="1:50" s="5" customFormat="1" ht="10.8" customHeight="1" x14ac:dyDescent="0.25">
      <c r="A24" s="50">
        <v>15</v>
      </c>
      <c r="B24" s="68" t="s">
        <v>69</v>
      </c>
      <c r="C24" s="66" t="s">
        <v>29</v>
      </c>
      <c r="D24" s="69">
        <v>16.48</v>
      </c>
      <c r="E24" s="48"/>
      <c r="F24" s="14">
        <f t="shared" si="1"/>
        <v>0</v>
      </c>
      <c r="G24" s="1"/>
      <c r="H24" s="1"/>
      <c r="I24" s="1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</row>
    <row r="25" spans="1:50" s="5" customFormat="1" ht="10.8" customHeight="1" x14ac:dyDescent="0.25">
      <c r="A25" s="50">
        <v>16</v>
      </c>
      <c r="B25" s="68" t="s">
        <v>70</v>
      </c>
      <c r="C25" s="66" t="s">
        <v>29</v>
      </c>
      <c r="D25" s="69">
        <v>3.4380000000000002</v>
      </c>
      <c r="E25" s="48"/>
      <c r="F25" s="14">
        <f t="shared" si="1"/>
        <v>0</v>
      </c>
      <c r="G25" s="1"/>
      <c r="H25" s="1"/>
      <c r="I25" s="1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</row>
    <row r="26" spans="1:50" s="5" customFormat="1" ht="10.8" customHeight="1" x14ac:dyDescent="0.25">
      <c r="A26" s="50">
        <v>17</v>
      </c>
      <c r="B26" s="68" t="s">
        <v>71</v>
      </c>
      <c r="C26" s="66" t="s">
        <v>29</v>
      </c>
      <c r="D26" s="69">
        <v>3.0739999999999998</v>
      </c>
      <c r="E26" s="48"/>
      <c r="F26" s="14">
        <f t="shared" ref="F26:F35" si="2">SUM(D26*E26)</f>
        <v>0</v>
      </c>
      <c r="G26" s="1"/>
      <c r="H26" s="1"/>
      <c r="I26" s="1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</row>
    <row r="27" spans="1:50" s="5" customFormat="1" ht="10.8" customHeight="1" x14ac:dyDescent="0.25">
      <c r="A27" s="50">
        <v>18</v>
      </c>
      <c r="B27" s="68" t="s">
        <v>72</v>
      </c>
      <c r="C27" s="66" t="s">
        <v>29</v>
      </c>
      <c r="D27" s="69">
        <v>30.798000000000002</v>
      </c>
      <c r="E27" s="48"/>
      <c r="F27" s="14">
        <f t="shared" ref="F27:F34" si="3">SUM(D27*E27)</f>
        <v>0</v>
      </c>
      <c r="G27" s="1"/>
      <c r="H27" s="1"/>
      <c r="I27" s="1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</row>
    <row r="28" spans="1:50" s="5" customFormat="1" ht="10.8" customHeight="1" x14ac:dyDescent="0.25">
      <c r="A28" s="50">
        <v>19</v>
      </c>
      <c r="B28" s="68" t="s">
        <v>73</v>
      </c>
      <c r="C28" s="66" t="s">
        <v>29</v>
      </c>
      <c r="D28" s="69">
        <v>30.798000000000002</v>
      </c>
      <c r="E28" s="48"/>
      <c r="F28" s="14">
        <f t="shared" si="3"/>
        <v>0</v>
      </c>
      <c r="G28" s="1"/>
      <c r="H28" s="1"/>
      <c r="I28" s="1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</row>
    <row r="29" spans="1:50" s="5" customFormat="1" ht="10.8" customHeight="1" x14ac:dyDescent="0.25">
      <c r="A29" s="50">
        <v>20</v>
      </c>
      <c r="B29" s="68" t="s">
        <v>74</v>
      </c>
      <c r="C29" s="66" t="s">
        <v>59</v>
      </c>
      <c r="D29" s="67">
        <v>0.84</v>
      </c>
      <c r="E29" s="48"/>
      <c r="F29" s="14">
        <f t="shared" si="3"/>
        <v>0</v>
      </c>
      <c r="G29" s="1"/>
      <c r="H29" s="1"/>
      <c r="I29" s="1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</row>
    <row r="30" spans="1:50" s="5" customFormat="1" ht="10.8" customHeight="1" x14ac:dyDescent="0.25">
      <c r="A30" s="50">
        <v>21</v>
      </c>
      <c r="B30" s="68" t="s">
        <v>75</v>
      </c>
      <c r="C30" s="66" t="s">
        <v>59</v>
      </c>
      <c r="D30" s="67">
        <v>0.5</v>
      </c>
      <c r="E30" s="48"/>
      <c r="F30" s="14">
        <f t="shared" si="3"/>
        <v>0</v>
      </c>
      <c r="G30" s="1"/>
      <c r="H30" s="1"/>
      <c r="I30" s="1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</row>
    <row r="31" spans="1:50" s="5" customFormat="1" ht="21.6" customHeight="1" x14ac:dyDescent="0.25">
      <c r="A31" s="50">
        <v>22</v>
      </c>
      <c r="B31" s="54" t="s">
        <v>76</v>
      </c>
      <c r="C31" s="66" t="s">
        <v>42</v>
      </c>
      <c r="D31" s="70">
        <v>680</v>
      </c>
      <c r="E31" s="48"/>
      <c r="F31" s="14">
        <f t="shared" si="3"/>
        <v>0</v>
      </c>
      <c r="G31" s="1"/>
      <c r="H31" s="1"/>
      <c r="I31" s="1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</row>
    <row r="32" spans="1:50" s="5" customFormat="1" ht="21.6" customHeight="1" x14ac:dyDescent="0.25">
      <c r="A32" s="50">
        <v>23</v>
      </c>
      <c r="B32" s="44" t="s">
        <v>77</v>
      </c>
      <c r="C32" s="66" t="s">
        <v>30</v>
      </c>
      <c r="D32" s="70">
        <v>136</v>
      </c>
      <c r="E32" s="48"/>
      <c r="F32" s="14">
        <f t="shared" si="3"/>
        <v>0</v>
      </c>
      <c r="G32" s="1"/>
      <c r="H32" s="1"/>
      <c r="I32" s="1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</row>
    <row r="33" spans="1:50" s="5" customFormat="1" ht="21.6" customHeight="1" x14ac:dyDescent="0.25">
      <c r="A33" s="50">
        <v>24</v>
      </c>
      <c r="B33" s="44" t="s">
        <v>78</v>
      </c>
      <c r="C33" s="66" t="s">
        <v>30</v>
      </c>
      <c r="D33" s="70">
        <v>68</v>
      </c>
      <c r="E33" s="48"/>
      <c r="F33" s="14">
        <f t="shared" si="3"/>
        <v>0</v>
      </c>
      <c r="G33" s="1"/>
      <c r="H33" s="1"/>
      <c r="I33" s="1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</row>
    <row r="34" spans="1:50" s="5" customFormat="1" ht="10.8" customHeight="1" x14ac:dyDescent="0.25">
      <c r="A34" s="50">
        <v>25</v>
      </c>
      <c r="B34" s="68" t="s">
        <v>79</v>
      </c>
      <c r="C34" s="66" t="s">
        <v>13</v>
      </c>
      <c r="D34" s="67">
        <v>0.72</v>
      </c>
      <c r="E34" s="48"/>
      <c r="F34" s="14">
        <f t="shared" si="3"/>
        <v>0</v>
      </c>
      <c r="G34" s="1"/>
      <c r="H34" s="1"/>
      <c r="I34" s="1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</row>
    <row r="35" spans="1:50" s="5" customFormat="1" ht="10.8" customHeight="1" x14ac:dyDescent="0.25">
      <c r="A35" s="50">
        <v>26</v>
      </c>
      <c r="B35" s="68" t="s">
        <v>80</v>
      </c>
      <c r="C35" s="66" t="s">
        <v>13</v>
      </c>
      <c r="D35" s="67">
        <v>0.26</v>
      </c>
      <c r="E35" s="48"/>
      <c r="F35" s="14">
        <f t="shared" si="2"/>
        <v>0</v>
      </c>
      <c r="G35" s="1"/>
      <c r="H35" s="1"/>
      <c r="I35" s="1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</row>
    <row r="36" spans="1:50" s="5" customFormat="1" ht="12.75" customHeight="1" x14ac:dyDescent="0.25">
      <c r="A36" s="123" t="s">
        <v>19</v>
      </c>
      <c r="B36" s="124"/>
      <c r="C36" s="124"/>
      <c r="D36" s="124"/>
      <c r="E36" s="124"/>
      <c r="F36" s="125"/>
      <c r="G36" s="1"/>
      <c r="H36" s="1"/>
      <c r="I36" s="1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</row>
    <row r="37" spans="1:50" s="5" customFormat="1" ht="10.8" customHeight="1" x14ac:dyDescent="0.25">
      <c r="A37" s="50">
        <v>27</v>
      </c>
      <c r="B37" s="68" t="s">
        <v>81</v>
      </c>
      <c r="C37" s="66" t="s">
        <v>14</v>
      </c>
      <c r="D37" s="70">
        <v>31</v>
      </c>
      <c r="E37" s="13"/>
      <c r="F37" s="14">
        <f t="shared" ref="F37:F44" si="4">SUM(D37*E37)</f>
        <v>0</v>
      </c>
      <c r="G37" s="1"/>
      <c r="H37" s="1"/>
      <c r="I37" s="1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</row>
    <row r="38" spans="1:50" s="5" customFormat="1" ht="10.8" customHeight="1" x14ac:dyDescent="0.25">
      <c r="A38" s="50">
        <v>28</v>
      </c>
      <c r="B38" s="68" t="s">
        <v>82</v>
      </c>
      <c r="C38" s="66" t="s">
        <v>15</v>
      </c>
      <c r="D38" s="70">
        <v>85</v>
      </c>
      <c r="E38" s="13"/>
      <c r="F38" s="14">
        <f t="shared" ref="F38" si="5">SUM(D38*E38)</f>
        <v>0</v>
      </c>
      <c r="G38" s="1"/>
      <c r="H38" s="1"/>
      <c r="I38" s="1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</row>
    <row r="39" spans="1:50" s="5" customFormat="1" ht="10.8" customHeight="1" x14ac:dyDescent="0.25">
      <c r="A39" s="50">
        <v>29</v>
      </c>
      <c r="B39" s="68" t="s">
        <v>83</v>
      </c>
      <c r="C39" s="66" t="s">
        <v>15</v>
      </c>
      <c r="D39" s="70">
        <v>42</v>
      </c>
      <c r="E39" s="13"/>
      <c r="F39" s="14">
        <f t="shared" si="4"/>
        <v>0</v>
      </c>
      <c r="G39" s="1"/>
      <c r="H39" s="1"/>
      <c r="I39" s="1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</row>
    <row r="40" spans="1:50" s="5" customFormat="1" ht="10.8" customHeight="1" x14ac:dyDescent="0.25">
      <c r="A40" s="50">
        <v>30</v>
      </c>
      <c r="B40" s="68" t="s">
        <v>84</v>
      </c>
      <c r="C40" s="66" t="s">
        <v>15</v>
      </c>
      <c r="D40" s="70">
        <v>22</v>
      </c>
      <c r="E40" s="13"/>
      <c r="F40" s="14">
        <f t="shared" si="4"/>
        <v>0</v>
      </c>
      <c r="G40" s="1"/>
      <c r="H40" s="1"/>
      <c r="I40" s="1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</row>
    <row r="41" spans="1:50" s="5" customFormat="1" ht="10.8" customHeight="1" x14ac:dyDescent="0.25">
      <c r="A41" s="50">
        <v>31</v>
      </c>
      <c r="B41" s="68" t="s">
        <v>85</v>
      </c>
      <c r="C41" s="66" t="s">
        <v>30</v>
      </c>
      <c r="D41" s="70">
        <v>5</v>
      </c>
      <c r="E41" s="13"/>
      <c r="F41" s="14">
        <f t="shared" si="4"/>
        <v>0</v>
      </c>
      <c r="G41" s="1"/>
      <c r="H41" s="1"/>
      <c r="I41" s="1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</row>
    <row r="42" spans="1:50" s="5" customFormat="1" ht="10.8" customHeight="1" x14ac:dyDescent="0.25">
      <c r="A42" s="50">
        <v>32</v>
      </c>
      <c r="B42" s="68" t="s">
        <v>86</v>
      </c>
      <c r="C42" s="66" t="s">
        <v>87</v>
      </c>
      <c r="D42" s="67">
        <v>38.93</v>
      </c>
      <c r="E42" s="13"/>
      <c r="F42" s="14">
        <f t="shared" si="4"/>
        <v>0</v>
      </c>
      <c r="G42" s="1"/>
      <c r="H42" s="1"/>
      <c r="I42" s="1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</row>
    <row r="43" spans="1:50" s="5" customFormat="1" ht="10.8" customHeight="1" x14ac:dyDescent="0.25">
      <c r="A43" s="50">
        <v>33</v>
      </c>
      <c r="B43" s="68" t="s">
        <v>88</v>
      </c>
      <c r="C43" s="66" t="s">
        <v>30</v>
      </c>
      <c r="D43" s="70">
        <v>10.199999999999999</v>
      </c>
      <c r="E43" s="13"/>
      <c r="F43" s="14">
        <f t="shared" ref="F43" si="6">SUM(D43*E43)</f>
        <v>0</v>
      </c>
      <c r="G43" s="1"/>
      <c r="H43" s="1"/>
      <c r="I43" s="1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</row>
    <row r="44" spans="1:50" s="5" customFormat="1" ht="10.8" customHeight="1" x14ac:dyDescent="0.25">
      <c r="A44" s="50">
        <v>34</v>
      </c>
      <c r="B44" s="44" t="s">
        <v>89</v>
      </c>
      <c r="C44" s="66" t="s">
        <v>14</v>
      </c>
      <c r="D44" s="70">
        <v>16</v>
      </c>
      <c r="E44" s="13"/>
      <c r="F44" s="14">
        <f t="shared" si="4"/>
        <v>0</v>
      </c>
      <c r="G44" s="1"/>
      <c r="H44" s="1"/>
      <c r="I44" s="1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</row>
    <row r="45" spans="1:50" s="5" customFormat="1" ht="10.8" customHeight="1" x14ac:dyDescent="0.25">
      <c r="A45" s="50">
        <v>35</v>
      </c>
      <c r="B45" s="68" t="s">
        <v>96</v>
      </c>
      <c r="C45" s="66" t="s">
        <v>15</v>
      </c>
      <c r="D45" s="70">
        <v>9</v>
      </c>
      <c r="E45" s="13"/>
      <c r="F45" s="14">
        <f t="shared" ref="F45" si="7">SUM(D45*E45)</f>
        <v>0</v>
      </c>
      <c r="G45" s="1"/>
      <c r="H45" s="1"/>
      <c r="I45" s="1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</row>
    <row r="46" spans="1:50" s="5" customFormat="1" ht="10.8" customHeight="1" x14ac:dyDescent="0.25">
      <c r="A46" s="50">
        <v>36</v>
      </c>
      <c r="B46" s="68" t="s">
        <v>97</v>
      </c>
      <c r="C46" s="66" t="s">
        <v>15</v>
      </c>
      <c r="D46" s="70">
        <v>121</v>
      </c>
      <c r="E46" s="13"/>
      <c r="F46" s="14">
        <f t="shared" ref="F46:F48" si="8">SUM(D46*E46)</f>
        <v>0</v>
      </c>
      <c r="G46" s="1"/>
      <c r="H46" s="1"/>
      <c r="I46" s="1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</row>
    <row r="47" spans="1:50" s="5" customFormat="1" ht="10.8" customHeight="1" x14ac:dyDescent="0.25">
      <c r="A47" s="50">
        <v>37</v>
      </c>
      <c r="B47" s="68" t="s">
        <v>98</v>
      </c>
      <c r="C47" s="66" t="s">
        <v>15</v>
      </c>
      <c r="D47" s="70">
        <v>59</v>
      </c>
      <c r="E47" s="13"/>
      <c r="F47" s="14">
        <f t="shared" si="8"/>
        <v>0</v>
      </c>
      <c r="G47" s="1"/>
      <c r="H47" s="1"/>
      <c r="I47" s="1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s="5" customFormat="1" ht="10.8" customHeight="1" x14ac:dyDescent="0.25">
      <c r="A48" s="50">
        <v>38</v>
      </c>
      <c r="B48" s="68" t="s">
        <v>99</v>
      </c>
      <c r="C48" s="66" t="s">
        <v>15</v>
      </c>
      <c r="D48" s="70">
        <v>48</v>
      </c>
      <c r="E48" s="13"/>
      <c r="F48" s="14">
        <f t="shared" si="8"/>
        <v>0</v>
      </c>
      <c r="G48" s="1"/>
      <c r="H48" s="1"/>
      <c r="I48" s="1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</row>
    <row r="49" spans="1:50" s="5" customFormat="1" ht="10.8" customHeight="1" x14ac:dyDescent="0.25">
      <c r="A49" s="50">
        <v>39</v>
      </c>
      <c r="B49" s="68" t="s">
        <v>100</v>
      </c>
      <c r="C49" s="66" t="s">
        <v>15</v>
      </c>
      <c r="D49" s="70">
        <v>62</v>
      </c>
      <c r="E49" s="13"/>
      <c r="F49" s="14">
        <f t="shared" ref="F49" si="9">SUM(D49*E49)</f>
        <v>0</v>
      </c>
      <c r="G49" s="1"/>
      <c r="H49" s="1"/>
      <c r="I49" s="1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</row>
    <row r="50" spans="1:50" s="5" customFormat="1" ht="10.8" customHeight="1" x14ac:dyDescent="0.25">
      <c r="A50" s="50">
        <v>40</v>
      </c>
      <c r="B50" s="68" t="s">
        <v>101</v>
      </c>
      <c r="C50" s="66" t="s">
        <v>15</v>
      </c>
      <c r="D50" s="70">
        <v>26</v>
      </c>
      <c r="E50" s="13"/>
      <c r="F50" s="14">
        <f t="shared" ref="F50:F51" si="10">SUM(D50*E50)</f>
        <v>0</v>
      </c>
      <c r="G50" s="1"/>
      <c r="H50" s="1"/>
      <c r="I50" s="1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</row>
    <row r="51" spans="1:50" s="5" customFormat="1" ht="10.8" customHeight="1" x14ac:dyDescent="0.25">
      <c r="A51" s="50">
        <v>41</v>
      </c>
      <c r="B51" s="68" t="s">
        <v>90</v>
      </c>
      <c r="C51" s="66" t="s">
        <v>48</v>
      </c>
      <c r="D51" s="70">
        <v>14</v>
      </c>
      <c r="E51" s="13"/>
      <c r="F51" s="14">
        <f t="shared" si="10"/>
        <v>0</v>
      </c>
      <c r="G51" s="1"/>
      <c r="H51" s="1"/>
      <c r="I51" s="1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</row>
    <row r="52" spans="1:50" s="5" customFormat="1" ht="10.8" customHeight="1" x14ac:dyDescent="0.25">
      <c r="A52" s="50">
        <v>42</v>
      </c>
      <c r="B52" s="68" t="s">
        <v>91</v>
      </c>
      <c r="C52" s="66" t="s">
        <v>48</v>
      </c>
      <c r="D52" s="70">
        <v>6</v>
      </c>
      <c r="E52" s="13"/>
      <c r="F52" s="14">
        <f t="shared" ref="F52" si="11">SUM(D52*E52)</f>
        <v>0</v>
      </c>
      <c r="G52" s="1"/>
      <c r="H52" s="1"/>
      <c r="I52" s="1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</row>
    <row r="53" spans="1:50" s="5" customFormat="1" ht="10.8" customHeight="1" x14ac:dyDescent="0.25">
      <c r="A53" s="50">
        <v>43</v>
      </c>
      <c r="B53" s="68" t="s">
        <v>92</v>
      </c>
      <c r="C53" s="66" t="s">
        <v>48</v>
      </c>
      <c r="D53" s="70">
        <v>4</v>
      </c>
      <c r="E53" s="13"/>
      <c r="F53" s="14">
        <f t="shared" ref="F53:F56" si="12">SUM(D53*E53)</f>
        <v>0</v>
      </c>
      <c r="G53" s="1"/>
      <c r="H53" s="1"/>
      <c r="I53" s="1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</row>
    <row r="54" spans="1:50" s="5" customFormat="1" ht="10.8" customHeight="1" x14ac:dyDescent="0.25">
      <c r="A54" s="50">
        <v>44</v>
      </c>
      <c r="B54" s="68" t="s">
        <v>93</v>
      </c>
      <c r="C54" s="66" t="s">
        <v>48</v>
      </c>
      <c r="D54" s="70">
        <v>5</v>
      </c>
      <c r="E54" s="13"/>
      <c r="F54" s="14">
        <f t="shared" si="12"/>
        <v>0</v>
      </c>
      <c r="G54" s="1"/>
      <c r="H54" s="1"/>
      <c r="I54" s="1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</row>
    <row r="55" spans="1:50" s="5" customFormat="1" ht="10.8" customHeight="1" x14ac:dyDescent="0.25">
      <c r="A55" s="50">
        <v>45</v>
      </c>
      <c r="B55" s="68" t="s">
        <v>94</v>
      </c>
      <c r="C55" s="66" t="s">
        <v>48</v>
      </c>
      <c r="D55" s="70">
        <v>2</v>
      </c>
      <c r="E55" s="13"/>
      <c r="F55" s="14">
        <f t="shared" si="12"/>
        <v>0</v>
      </c>
      <c r="G55" s="1"/>
      <c r="H55" s="1"/>
      <c r="I55" s="1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</row>
    <row r="56" spans="1:50" s="5" customFormat="1" ht="10.8" customHeight="1" x14ac:dyDescent="0.25">
      <c r="A56" s="50">
        <v>46</v>
      </c>
      <c r="B56" s="68" t="s">
        <v>95</v>
      </c>
      <c r="C56" s="66" t="s">
        <v>14</v>
      </c>
      <c r="D56" s="70">
        <v>30</v>
      </c>
      <c r="E56" s="13"/>
      <c r="F56" s="14">
        <f t="shared" si="12"/>
        <v>0</v>
      </c>
      <c r="G56" s="1"/>
      <c r="H56" s="1"/>
      <c r="I56" s="1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</row>
    <row r="57" spans="1:50" s="5" customFormat="1" ht="12.6" customHeight="1" x14ac:dyDescent="0.25">
      <c r="A57" s="123" t="s">
        <v>23</v>
      </c>
      <c r="B57" s="124"/>
      <c r="C57" s="124"/>
      <c r="D57" s="124"/>
      <c r="E57" s="124"/>
      <c r="F57" s="125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</row>
    <row r="58" spans="1:50" s="5" customFormat="1" ht="10.8" customHeight="1" x14ac:dyDescent="0.25">
      <c r="A58" s="50">
        <v>47</v>
      </c>
      <c r="B58" s="25" t="s">
        <v>24</v>
      </c>
      <c r="C58" s="18" t="s">
        <v>14</v>
      </c>
      <c r="D58" s="22">
        <v>4</v>
      </c>
      <c r="E58" s="24"/>
      <c r="F58" s="14">
        <f t="shared" ref="F58:F60" si="13">SUM(D58*E58)</f>
        <v>0</v>
      </c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</row>
    <row r="59" spans="1:50" s="5" customFormat="1" ht="21.6" customHeight="1" x14ac:dyDescent="0.25">
      <c r="A59" s="50">
        <v>48</v>
      </c>
      <c r="B59" s="25" t="s">
        <v>27</v>
      </c>
      <c r="C59" s="18" t="s">
        <v>14</v>
      </c>
      <c r="D59" s="22">
        <v>1</v>
      </c>
      <c r="E59" s="24"/>
      <c r="F59" s="14">
        <f t="shared" si="13"/>
        <v>0</v>
      </c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</row>
    <row r="60" spans="1:50" s="5" customFormat="1" ht="32.4" customHeight="1" x14ac:dyDescent="0.25">
      <c r="A60" s="50">
        <v>49</v>
      </c>
      <c r="B60" s="25" t="s">
        <v>25</v>
      </c>
      <c r="C60" s="18" t="s">
        <v>26</v>
      </c>
      <c r="D60" s="22">
        <v>1</v>
      </c>
      <c r="E60" s="24"/>
      <c r="F60" s="14">
        <f t="shared" si="13"/>
        <v>0</v>
      </c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</row>
    <row r="61" spans="1:50" s="5" customFormat="1" ht="12.6" customHeight="1" x14ac:dyDescent="0.25">
      <c r="A61" s="120" t="s">
        <v>51</v>
      </c>
      <c r="B61" s="121"/>
      <c r="C61" s="121"/>
      <c r="D61" s="121"/>
      <c r="E61" s="122"/>
      <c r="F61" s="33">
        <f>SUM(F10:F60)</f>
        <v>0</v>
      </c>
      <c r="G61" s="1"/>
      <c r="H61" s="1"/>
      <c r="I61" s="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</row>
    <row r="62" spans="1:50" s="5" customFormat="1" ht="12.6" customHeight="1" x14ac:dyDescent="0.25">
      <c r="A62" s="95" t="s">
        <v>52</v>
      </c>
      <c r="B62" s="96"/>
      <c r="C62" s="96"/>
      <c r="D62" s="96"/>
      <c r="E62" s="96"/>
      <c r="F62" s="97"/>
      <c r="G62" s="1"/>
      <c r="H62" s="1"/>
      <c r="I62" s="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</row>
    <row r="63" spans="1:50" s="5" customFormat="1" ht="10.8" customHeight="1" x14ac:dyDescent="0.25">
      <c r="A63" s="15">
        <v>50</v>
      </c>
      <c r="B63" s="65" t="s">
        <v>102</v>
      </c>
      <c r="C63" s="66" t="s">
        <v>29</v>
      </c>
      <c r="D63" s="71">
        <v>3.5750000000000002</v>
      </c>
      <c r="E63" s="13"/>
      <c r="F63" s="14">
        <f t="shared" ref="F63" si="14">SUM(D63*E63)</f>
        <v>0</v>
      </c>
      <c r="G63" s="1"/>
      <c r="H63" s="1"/>
      <c r="I63" s="1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</row>
    <row r="64" spans="1:50" s="5" customFormat="1" ht="10.8" customHeight="1" x14ac:dyDescent="0.25">
      <c r="A64" s="15">
        <v>51</v>
      </c>
      <c r="B64" s="65" t="s">
        <v>103</v>
      </c>
      <c r="C64" s="66" t="s">
        <v>59</v>
      </c>
      <c r="D64" s="71">
        <v>0.19800000000000001</v>
      </c>
      <c r="E64" s="13"/>
      <c r="F64" s="14">
        <f t="shared" ref="F64:F78" si="15">SUM(D64*E64)</f>
        <v>0</v>
      </c>
      <c r="G64" s="1"/>
      <c r="H64" s="1"/>
      <c r="I64" s="1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</row>
    <row r="65" spans="1:50" s="5" customFormat="1" ht="10.8" customHeight="1" x14ac:dyDescent="0.25">
      <c r="A65" s="15">
        <v>52</v>
      </c>
      <c r="B65" s="65" t="s">
        <v>104</v>
      </c>
      <c r="C65" s="66" t="s">
        <v>59</v>
      </c>
      <c r="D65" s="71">
        <v>1.9810000000000001</v>
      </c>
      <c r="E65" s="13"/>
      <c r="F65" s="14">
        <f t="shared" si="15"/>
        <v>0</v>
      </c>
      <c r="G65" s="1"/>
      <c r="H65" s="1"/>
      <c r="I65" s="1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</row>
    <row r="66" spans="1:50" s="5" customFormat="1" ht="10.8" customHeight="1" x14ac:dyDescent="0.25">
      <c r="A66" s="15">
        <v>53</v>
      </c>
      <c r="B66" s="65" t="s">
        <v>105</v>
      </c>
      <c r="C66" s="66" t="s">
        <v>59</v>
      </c>
      <c r="D66" s="71">
        <v>21.450000000000003</v>
      </c>
      <c r="E66" s="13"/>
      <c r="F66" s="14">
        <f t="shared" si="15"/>
        <v>0</v>
      </c>
      <c r="G66" s="1"/>
      <c r="H66" s="1"/>
      <c r="I66" s="1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</row>
    <row r="67" spans="1:50" s="5" customFormat="1" ht="21.6" customHeight="1" x14ac:dyDescent="0.25">
      <c r="A67" s="15">
        <v>54</v>
      </c>
      <c r="B67" s="54" t="s">
        <v>43</v>
      </c>
      <c r="C67" s="66" t="s">
        <v>42</v>
      </c>
      <c r="D67" s="72">
        <v>17875</v>
      </c>
      <c r="E67" s="13"/>
      <c r="F67" s="14">
        <f t="shared" si="15"/>
        <v>0</v>
      </c>
      <c r="G67" s="1"/>
      <c r="H67" s="1"/>
      <c r="I67" s="1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</row>
    <row r="68" spans="1:50" s="5" customFormat="1" ht="21.6" customHeight="1" x14ac:dyDescent="0.25">
      <c r="A68" s="15">
        <v>55</v>
      </c>
      <c r="B68" s="44" t="s">
        <v>106</v>
      </c>
      <c r="C68" s="66" t="s">
        <v>42</v>
      </c>
      <c r="D68" s="72">
        <v>13525</v>
      </c>
      <c r="E68" s="13"/>
      <c r="F68" s="14">
        <f t="shared" si="15"/>
        <v>0</v>
      </c>
      <c r="G68" s="1"/>
      <c r="H68" s="1"/>
      <c r="I68" s="1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</row>
    <row r="69" spans="1:50" s="5" customFormat="1" ht="21.6" customHeight="1" x14ac:dyDescent="0.25">
      <c r="A69" s="15">
        <v>56</v>
      </c>
      <c r="B69" s="44" t="s">
        <v>107</v>
      </c>
      <c r="C69" s="66" t="s">
        <v>30</v>
      </c>
      <c r="D69" s="72">
        <v>3682</v>
      </c>
      <c r="E69" s="13"/>
      <c r="F69" s="14">
        <f t="shared" si="15"/>
        <v>0</v>
      </c>
      <c r="G69" s="1"/>
      <c r="H69" s="1"/>
      <c r="I69" s="1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</row>
    <row r="70" spans="1:50" s="5" customFormat="1" ht="21.6" customHeight="1" x14ac:dyDescent="0.25">
      <c r="A70" s="15">
        <v>57</v>
      </c>
      <c r="B70" s="44" t="s">
        <v>44</v>
      </c>
      <c r="C70" s="66" t="s">
        <v>30</v>
      </c>
      <c r="D70" s="72">
        <v>1680</v>
      </c>
      <c r="E70" s="13"/>
      <c r="F70" s="14">
        <f t="shared" si="15"/>
        <v>0</v>
      </c>
      <c r="G70" s="1"/>
      <c r="H70" s="1"/>
      <c r="I70" s="1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</row>
    <row r="71" spans="1:50" s="5" customFormat="1" ht="10.8" customHeight="1" x14ac:dyDescent="0.25">
      <c r="A71" s="15">
        <v>58</v>
      </c>
      <c r="B71" s="75" t="s">
        <v>108</v>
      </c>
      <c r="C71" s="66" t="s">
        <v>14</v>
      </c>
      <c r="D71" s="73">
        <v>1</v>
      </c>
      <c r="E71" s="13"/>
      <c r="F71" s="14">
        <f t="shared" si="15"/>
        <v>0</v>
      </c>
      <c r="G71" s="1"/>
      <c r="H71" s="1"/>
      <c r="I71" s="1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</row>
    <row r="72" spans="1:50" s="5" customFormat="1" ht="10.8" customHeight="1" x14ac:dyDescent="0.25">
      <c r="A72" s="15">
        <v>59</v>
      </c>
      <c r="B72" s="76" t="s">
        <v>109</v>
      </c>
      <c r="C72" s="66" t="s">
        <v>59</v>
      </c>
      <c r="D72" s="71">
        <v>0.03</v>
      </c>
      <c r="E72" s="13"/>
      <c r="F72" s="14">
        <f t="shared" si="15"/>
        <v>0</v>
      </c>
      <c r="G72" s="1"/>
      <c r="H72" s="1"/>
      <c r="I72" s="1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</row>
    <row r="73" spans="1:50" s="5" customFormat="1" ht="21.6" customHeight="1" x14ac:dyDescent="0.25">
      <c r="A73" s="15">
        <v>60</v>
      </c>
      <c r="B73" s="55" t="s">
        <v>45</v>
      </c>
      <c r="C73" s="66" t="s">
        <v>42</v>
      </c>
      <c r="D73" s="74">
        <v>150</v>
      </c>
      <c r="E73" s="13"/>
      <c r="F73" s="14">
        <f>SUM(D73*E73)</f>
        <v>0</v>
      </c>
      <c r="G73" s="1"/>
      <c r="H73" s="1"/>
      <c r="I73" s="1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</row>
    <row r="74" spans="1:50" s="5" customFormat="1" ht="21.6" customHeight="1" x14ac:dyDescent="0.25">
      <c r="A74" s="15">
        <v>61</v>
      </c>
      <c r="B74" s="56" t="s">
        <v>110</v>
      </c>
      <c r="C74" s="66" t="s">
        <v>30</v>
      </c>
      <c r="D74" s="74">
        <v>31</v>
      </c>
      <c r="E74" s="13"/>
      <c r="F74" s="14">
        <f t="shared" si="15"/>
        <v>0</v>
      </c>
      <c r="G74" s="1"/>
      <c r="H74" s="1"/>
      <c r="I74" s="1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</row>
    <row r="75" spans="1:50" s="5" customFormat="1" ht="21.6" customHeight="1" x14ac:dyDescent="0.25">
      <c r="A75" s="15">
        <v>62</v>
      </c>
      <c r="B75" s="56" t="s">
        <v>46</v>
      </c>
      <c r="C75" s="66" t="s">
        <v>30</v>
      </c>
      <c r="D75" s="74">
        <v>14</v>
      </c>
      <c r="E75" s="13"/>
      <c r="F75" s="14">
        <f t="shared" si="15"/>
        <v>0</v>
      </c>
      <c r="G75" s="1"/>
      <c r="H75" s="1"/>
      <c r="I75" s="1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</row>
    <row r="76" spans="1:50" s="5" customFormat="1" ht="10.8" customHeight="1" x14ac:dyDescent="0.25">
      <c r="A76" s="15">
        <v>63</v>
      </c>
      <c r="B76" s="75" t="s">
        <v>111</v>
      </c>
      <c r="C76" s="66" t="s">
        <v>14</v>
      </c>
      <c r="D76" s="73">
        <v>13</v>
      </c>
      <c r="E76" s="13"/>
      <c r="F76" s="14">
        <f t="shared" si="15"/>
        <v>0</v>
      </c>
      <c r="G76" s="1"/>
      <c r="H76" s="1"/>
      <c r="I76" s="1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</row>
    <row r="77" spans="1:50" s="5" customFormat="1" ht="10.8" customHeight="1" x14ac:dyDescent="0.25">
      <c r="A77" s="15">
        <v>64</v>
      </c>
      <c r="B77" s="61" t="s">
        <v>112</v>
      </c>
      <c r="C77" s="23" t="s">
        <v>59</v>
      </c>
      <c r="D77" s="63">
        <v>0.13</v>
      </c>
      <c r="E77" s="13"/>
      <c r="F77" s="14">
        <f t="shared" si="15"/>
        <v>0</v>
      </c>
      <c r="G77" s="1"/>
      <c r="H77" s="1"/>
      <c r="I77" s="1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</row>
    <row r="78" spans="1:50" s="5" customFormat="1" ht="10.8" customHeight="1" x14ac:dyDescent="0.25">
      <c r="A78" s="15">
        <v>65</v>
      </c>
      <c r="B78" s="61" t="s">
        <v>113</v>
      </c>
      <c r="C78" s="23" t="s">
        <v>114</v>
      </c>
      <c r="D78" s="63">
        <v>1.17</v>
      </c>
      <c r="E78" s="13"/>
      <c r="F78" s="14">
        <f t="shared" si="15"/>
        <v>0</v>
      </c>
      <c r="G78" s="1"/>
      <c r="H78" s="1"/>
      <c r="I78" s="1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</row>
    <row r="79" spans="1:50" s="5" customFormat="1" ht="21.6" customHeight="1" x14ac:dyDescent="0.25">
      <c r="A79" s="15">
        <v>66</v>
      </c>
      <c r="B79" s="55" t="s">
        <v>45</v>
      </c>
      <c r="C79" s="23" t="s">
        <v>42</v>
      </c>
      <c r="D79" s="60">
        <v>1300</v>
      </c>
      <c r="E79" s="13"/>
      <c r="F79" s="14">
        <f t="shared" ref="F79:F81" si="16">SUM(D79*E79)</f>
        <v>0</v>
      </c>
      <c r="G79" s="1"/>
      <c r="H79" s="1"/>
      <c r="I79" s="1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</row>
    <row r="80" spans="1:50" s="5" customFormat="1" ht="21.6" customHeight="1" x14ac:dyDescent="0.25">
      <c r="A80" s="15">
        <v>67</v>
      </c>
      <c r="B80" s="56" t="s">
        <v>110</v>
      </c>
      <c r="C80" s="23" t="s">
        <v>30</v>
      </c>
      <c r="D80" s="59">
        <v>277</v>
      </c>
      <c r="E80" s="13"/>
      <c r="F80" s="14">
        <f t="shared" si="16"/>
        <v>0</v>
      </c>
      <c r="G80" s="1"/>
      <c r="H80" s="1"/>
      <c r="I80" s="1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</row>
    <row r="81" spans="1:50" s="5" customFormat="1" ht="21.6" customHeight="1" x14ac:dyDescent="0.25">
      <c r="A81" s="15">
        <v>68</v>
      </c>
      <c r="B81" s="56" t="s">
        <v>46</v>
      </c>
      <c r="C81" s="23" t="s">
        <v>30</v>
      </c>
      <c r="D81" s="59">
        <v>117</v>
      </c>
      <c r="E81" s="13"/>
      <c r="F81" s="14">
        <f t="shared" si="16"/>
        <v>0</v>
      </c>
      <c r="G81" s="1"/>
      <c r="H81" s="1"/>
      <c r="I81" s="1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</row>
    <row r="82" spans="1:50" s="5" customFormat="1" ht="10.8" customHeight="1" x14ac:dyDescent="0.25">
      <c r="A82" s="15">
        <v>69</v>
      </c>
      <c r="B82" s="75" t="s">
        <v>115</v>
      </c>
      <c r="C82" s="66" t="s">
        <v>14</v>
      </c>
      <c r="D82" s="73">
        <v>1</v>
      </c>
      <c r="E82" s="13"/>
      <c r="F82" s="14">
        <f t="shared" ref="F82:F89" si="17">SUM(D82*E82)</f>
        <v>0</v>
      </c>
      <c r="G82" s="1"/>
      <c r="H82" s="1"/>
      <c r="I82" s="1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</row>
    <row r="83" spans="1:50" s="5" customFormat="1" ht="10.8" customHeight="1" x14ac:dyDescent="0.25">
      <c r="A83" s="15">
        <v>70</v>
      </c>
      <c r="B83" s="61" t="s">
        <v>112</v>
      </c>
      <c r="C83" s="23" t="s">
        <v>59</v>
      </c>
      <c r="D83" s="63">
        <v>0.45499999999999996</v>
      </c>
      <c r="E83" s="13"/>
      <c r="F83" s="14">
        <f t="shared" si="17"/>
        <v>0</v>
      </c>
      <c r="G83" s="1"/>
      <c r="H83" s="1"/>
      <c r="I83" s="1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</row>
    <row r="84" spans="1:50" s="5" customFormat="1" ht="10.8" customHeight="1" x14ac:dyDescent="0.25">
      <c r="A84" s="15">
        <v>71</v>
      </c>
      <c r="B84" s="61" t="s">
        <v>113</v>
      </c>
      <c r="C84" s="23" t="s">
        <v>114</v>
      </c>
      <c r="D84" s="63">
        <v>1.3</v>
      </c>
      <c r="E84" s="13"/>
      <c r="F84" s="14">
        <f t="shared" si="17"/>
        <v>0</v>
      </c>
      <c r="G84" s="1"/>
      <c r="H84" s="1"/>
      <c r="I84" s="1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</row>
    <row r="85" spans="1:50" s="5" customFormat="1" ht="21.6" customHeight="1" x14ac:dyDescent="0.25">
      <c r="A85" s="15">
        <v>72</v>
      </c>
      <c r="B85" s="55" t="s">
        <v>45</v>
      </c>
      <c r="C85" s="23" t="s">
        <v>42</v>
      </c>
      <c r="D85" s="60">
        <v>1190</v>
      </c>
      <c r="E85" s="13"/>
      <c r="F85" s="14">
        <f t="shared" si="17"/>
        <v>0</v>
      </c>
      <c r="G85" s="1"/>
      <c r="H85" s="1"/>
      <c r="I85" s="1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</row>
    <row r="86" spans="1:50" s="5" customFormat="1" ht="21.6" customHeight="1" x14ac:dyDescent="0.25">
      <c r="A86" s="15">
        <v>73</v>
      </c>
      <c r="B86" s="56" t="s">
        <v>110</v>
      </c>
      <c r="C86" s="23" t="s">
        <v>30</v>
      </c>
      <c r="D86" s="59">
        <v>225</v>
      </c>
      <c r="E86" s="13"/>
      <c r="F86" s="14">
        <f t="shared" si="17"/>
        <v>0</v>
      </c>
      <c r="G86" s="1"/>
      <c r="H86" s="1"/>
      <c r="I86" s="1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</row>
    <row r="87" spans="1:50" s="5" customFormat="1" ht="21.6" customHeight="1" x14ac:dyDescent="0.25">
      <c r="A87" s="15">
        <v>74</v>
      </c>
      <c r="B87" s="56" t="s">
        <v>46</v>
      </c>
      <c r="C87" s="23" t="s">
        <v>30</v>
      </c>
      <c r="D87" s="59">
        <v>103</v>
      </c>
      <c r="E87" s="13"/>
      <c r="F87" s="14">
        <f t="shared" si="17"/>
        <v>0</v>
      </c>
      <c r="G87" s="1"/>
      <c r="H87" s="1"/>
      <c r="I87" s="1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</row>
    <row r="88" spans="1:50" s="5" customFormat="1" ht="10.8" customHeight="1" x14ac:dyDescent="0.25">
      <c r="A88" s="15">
        <v>75</v>
      </c>
      <c r="B88" s="75" t="s">
        <v>116</v>
      </c>
      <c r="C88" s="66" t="s">
        <v>14</v>
      </c>
      <c r="D88" s="73">
        <v>1</v>
      </c>
      <c r="E88" s="13"/>
      <c r="F88" s="14">
        <f t="shared" si="17"/>
        <v>0</v>
      </c>
      <c r="G88" s="1"/>
      <c r="H88" s="1"/>
      <c r="I88" s="1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</row>
    <row r="89" spans="1:50" s="5" customFormat="1" ht="10.8" customHeight="1" x14ac:dyDescent="0.25">
      <c r="A89" s="15">
        <v>76</v>
      </c>
      <c r="B89" s="76" t="s">
        <v>109</v>
      </c>
      <c r="C89" s="66" t="s">
        <v>59</v>
      </c>
      <c r="D89" s="71">
        <v>2.5000000000000001E-2</v>
      </c>
      <c r="E89" s="13"/>
      <c r="F89" s="14">
        <f t="shared" si="17"/>
        <v>0</v>
      </c>
      <c r="G89" s="1"/>
      <c r="H89" s="1"/>
      <c r="I89" s="1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</row>
    <row r="90" spans="1:50" s="5" customFormat="1" ht="21.6" customHeight="1" x14ac:dyDescent="0.25">
      <c r="A90" s="15">
        <v>77</v>
      </c>
      <c r="B90" s="55" t="s">
        <v>45</v>
      </c>
      <c r="C90" s="66" t="s">
        <v>42</v>
      </c>
      <c r="D90" s="74">
        <v>425</v>
      </c>
      <c r="E90" s="13"/>
      <c r="F90" s="14">
        <f t="shared" ref="F90:F97" si="18">SUM(D90*E90)</f>
        <v>0</v>
      </c>
      <c r="G90" s="1"/>
      <c r="H90" s="1"/>
      <c r="I90" s="1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</row>
    <row r="91" spans="1:50" s="5" customFormat="1" ht="21.6" customHeight="1" x14ac:dyDescent="0.25">
      <c r="A91" s="15">
        <v>78</v>
      </c>
      <c r="B91" s="56" t="s">
        <v>110</v>
      </c>
      <c r="C91" s="66" t="s">
        <v>30</v>
      </c>
      <c r="D91" s="74">
        <v>87.000000000000014</v>
      </c>
      <c r="E91" s="13"/>
      <c r="F91" s="14">
        <f t="shared" si="18"/>
        <v>0</v>
      </c>
      <c r="G91" s="1"/>
      <c r="H91" s="1"/>
      <c r="I91" s="1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</row>
    <row r="92" spans="1:50" s="5" customFormat="1" ht="21.6" customHeight="1" x14ac:dyDescent="0.25">
      <c r="A92" s="15">
        <v>79</v>
      </c>
      <c r="B92" s="56" t="s">
        <v>46</v>
      </c>
      <c r="C92" s="66" t="s">
        <v>30</v>
      </c>
      <c r="D92" s="74">
        <v>42</v>
      </c>
      <c r="E92" s="13"/>
      <c r="F92" s="14">
        <f t="shared" si="18"/>
        <v>0</v>
      </c>
      <c r="G92" s="1"/>
      <c r="H92" s="1"/>
      <c r="I92" s="1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</row>
    <row r="93" spans="1:50" s="5" customFormat="1" ht="21.6" customHeight="1" x14ac:dyDescent="0.25">
      <c r="A93" s="15">
        <v>80</v>
      </c>
      <c r="B93" s="61" t="s">
        <v>40</v>
      </c>
      <c r="C93" s="23" t="s">
        <v>41</v>
      </c>
      <c r="D93" s="74">
        <v>1</v>
      </c>
      <c r="E93" s="13"/>
      <c r="F93" s="14">
        <f t="shared" si="18"/>
        <v>0</v>
      </c>
      <c r="G93" s="1"/>
      <c r="H93" s="1"/>
      <c r="I93" s="1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</row>
    <row r="94" spans="1:50" s="5" customFormat="1" ht="10.8" customHeight="1" x14ac:dyDescent="0.25">
      <c r="A94" s="15">
        <v>81</v>
      </c>
      <c r="B94" s="61" t="s">
        <v>38</v>
      </c>
      <c r="C94" s="23" t="s">
        <v>41</v>
      </c>
      <c r="D94" s="74">
        <v>1</v>
      </c>
      <c r="E94" s="13"/>
      <c r="F94" s="14">
        <f t="shared" si="18"/>
        <v>0</v>
      </c>
      <c r="G94" s="1"/>
      <c r="H94" s="1"/>
      <c r="I94" s="1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</row>
    <row r="95" spans="1:50" s="5" customFormat="1" ht="21.6" customHeight="1" x14ac:dyDescent="0.25">
      <c r="A95" s="15">
        <v>82</v>
      </c>
      <c r="B95" s="61" t="s">
        <v>39</v>
      </c>
      <c r="C95" s="23" t="s">
        <v>41</v>
      </c>
      <c r="D95" s="74">
        <v>1</v>
      </c>
      <c r="E95" s="13"/>
      <c r="F95" s="14">
        <f t="shared" si="18"/>
        <v>0</v>
      </c>
      <c r="G95" s="1"/>
      <c r="H95" s="1"/>
      <c r="I95" s="1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</row>
    <row r="96" spans="1:50" s="5" customFormat="1" ht="21.6" customHeight="1" x14ac:dyDescent="0.25">
      <c r="A96" s="15">
        <v>83</v>
      </c>
      <c r="B96" s="77" t="s">
        <v>117</v>
      </c>
      <c r="C96" s="66" t="s">
        <v>30</v>
      </c>
      <c r="D96" s="73">
        <v>80</v>
      </c>
      <c r="E96" s="13"/>
      <c r="F96" s="14">
        <f t="shared" si="18"/>
        <v>0</v>
      </c>
      <c r="G96" s="1"/>
      <c r="H96" s="1"/>
      <c r="I96" s="1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</row>
    <row r="97" spans="1:198" s="5" customFormat="1" ht="10.8" customHeight="1" x14ac:dyDescent="0.25">
      <c r="A97" s="15">
        <v>84</v>
      </c>
      <c r="B97" s="77" t="s">
        <v>118</v>
      </c>
      <c r="C97" s="66" t="s">
        <v>114</v>
      </c>
      <c r="D97" s="73">
        <v>7.1840000000000002</v>
      </c>
      <c r="E97" s="13"/>
      <c r="F97" s="14">
        <f t="shared" si="18"/>
        <v>0</v>
      </c>
      <c r="G97" s="1"/>
      <c r="H97" s="1"/>
      <c r="I97" s="1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</row>
    <row r="98" spans="1:198" s="37" customFormat="1" ht="12.6" customHeight="1" x14ac:dyDescent="0.25">
      <c r="A98" s="98" t="s">
        <v>23</v>
      </c>
      <c r="B98" s="99"/>
      <c r="C98" s="99"/>
      <c r="D98" s="99"/>
      <c r="E98" s="99"/>
      <c r="F98" s="100"/>
      <c r="G98" s="36"/>
      <c r="H98" s="36"/>
      <c r="I98" s="36"/>
      <c r="J98" s="36"/>
    </row>
    <row r="99" spans="1:198" s="37" customFormat="1" ht="10.8" customHeight="1" x14ac:dyDescent="0.25">
      <c r="A99" s="15">
        <v>85</v>
      </c>
      <c r="B99" s="38" t="s">
        <v>36</v>
      </c>
      <c r="C99" s="23" t="s">
        <v>26</v>
      </c>
      <c r="D99" s="39">
        <v>1</v>
      </c>
      <c r="E99" s="40"/>
      <c r="F99" s="41">
        <f t="shared" ref="F99:F100" si="19">SUM(D99*E99)</f>
        <v>0</v>
      </c>
      <c r="G99" s="36"/>
      <c r="H99" s="36"/>
      <c r="I99" s="36"/>
      <c r="J99" s="36"/>
    </row>
    <row r="100" spans="1:198" s="37" customFormat="1" ht="10.8" customHeight="1" x14ac:dyDescent="0.25">
      <c r="A100" s="15">
        <v>86</v>
      </c>
      <c r="B100" s="38" t="s">
        <v>37</v>
      </c>
      <c r="C100" s="23" t="s">
        <v>28</v>
      </c>
      <c r="D100" s="42">
        <v>1.44</v>
      </c>
      <c r="E100" s="40"/>
      <c r="F100" s="41">
        <f t="shared" si="19"/>
        <v>0</v>
      </c>
      <c r="G100" s="36"/>
      <c r="H100" s="36"/>
      <c r="I100" s="36"/>
      <c r="J100" s="36"/>
    </row>
    <row r="101" spans="1:198" s="5" customFormat="1" ht="12.6" customHeight="1" thickBot="1" x14ac:dyDescent="0.3">
      <c r="A101" s="101" t="s">
        <v>54</v>
      </c>
      <c r="B101" s="102"/>
      <c r="C101" s="102"/>
      <c r="D101" s="102"/>
      <c r="E101" s="103"/>
      <c r="F101" s="34">
        <f>SUM(F63:F100)</f>
        <v>0</v>
      </c>
      <c r="G101" s="1"/>
      <c r="I101" s="1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</row>
    <row r="102" spans="1:198" ht="15" customHeight="1" x14ac:dyDescent="0.25">
      <c r="A102" s="9"/>
      <c r="C102" s="105" t="s">
        <v>2</v>
      </c>
      <c r="D102" s="106"/>
      <c r="E102" s="107">
        <f>F61+F101</f>
        <v>0</v>
      </c>
      <c r="F102" s="108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  <c r="FP102" s="43"/>
      <c r="FQ102" s="43"/>
      <c r="FR102" s="43"/>
      <c r="FS102" s="43"/>
      <c r="FT102" s="43"/>
      <c r="FU102" s="43"/>
      <c r="FV102" s="43"/>
      <c r="FW102" s="43"/>
      <c r="FX102" s="43"/>
      <c r="FY102" s="43"/>
      <c r="FZ102" s="43"/>
      <c r="GA102" s="43"/>
      <c r="GB102" s="43"/>
      <c r="GC102" s="43"/>
      <c r="GD102" s="43"/>
      <c r="GE102" s="43"/>
      <c r="GF102" s="43"/>
      <c r="GG102" s="43"/>
      <c r="GH102" s="43"/>
      <c r="GI102" s="43"/>
      <c r="GJ102" s="43"/>
      <c r="GK102" s="43"/>
      <c r="GL102" s="43"/>
      <c r="GM102" s="43"/>
      <c r="GN102" s="43"/>
      <c r="GO102" s="43"/>
      <c r="GP102" s="43"/>
    </row>
    <row r="103" spans="1:198" ht="15" customHeight="1" x14ac:dyDescent="0.25">
      <c r="A103" s="9"/>
      <c r="C103" s="109" t="s">
        <v>8</v>
      </c>
      <c r="D103" s="110"/>
      <c r="E103" s="111">
        <f>E102*0.2</f>
        <v>0</v>
      </c>
      <c r="F103" s="112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  <c r="FP103" s="43"/>
      <c r="FQ103" s="43"/>
      <c r="FR103" s="43"/>
      <c r="FS103" s="43"/>
      <c r="FT103" s="43"/>
      <c r="FU103" s="43"/>
      <c r="FV103" s="43"/>
      <c r="FW103" s="43"/>
      <c r="FX103" s="43"/>
      <c r="FY103" s="43"/>
      <c r="FZ103" s="43"/>
      <c r="GA103" s="43"/>
      <c r="GB103" s="43"/>
      <c r="GC103" s="43"/>
      <c r="GD103" s="43"/>
      <c r="GE103" s="43"/>
      <c r="GF103" s="43"/>
      <c r="GG103" s="43"/>
      <c r="GH103" s="43"/>
      <c r="GI103" s="43"/>
      <c r="GJ103" s="43"/>
      <c r="GK103" s="43"/>
      <c r="GL103" s="43"/>
      <c r="GM103" s="43"/>
      <c r="GN103" s="43"/>
      <c r="GO103" s="43"/>
      <c r="GP103" s="43"/>
    </row>
    <row r="104" spans="1:198" ht="15" customHeight="1" thickBot="1" x14ac:dyDescent="0.3">
      <c r="A104" s="17"/>
      <c r="C104" s="113" t="s">
        <v>0</v>
      </c>
      <c r="D104" s="114"/>
      <c r="E104" s="115">
        <f>E102+E103</f>
        <v>0</v>
      </c>
      <c r="F104" s="116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  <c r="FP104" s="43"/>
      <c r="FQ104" s="43"/>
      <c r="FR104" s="43"/>
      <c r="FS104" s="43"/>
      <c r="FT104" s="43"/>
      <c r="FU104" s="43"/>
      <c r="FV104" s="43"/>
      <c r="FW104" s="43"/>
      <c r="FX104" s="43"/>
      <c r="FY104" s="43"/>
      <c r="FZ104" s="43"/>
      <c r="GA104" s="43"/>
      <c r="GB104" s="43"/>
      <c r="GC104" s="43"/>
      <c r="GD104" s="43"/>
      <c r="GE104" s="43"/>
      <c r="GF104" s="43"/>
      <c r="GG104" s="43"/>
      <c r="GH104" s="43"/>
      <c r="GI104" s="43"/>
      <c r="GJ104" s="43"/>
      <c r="GK104" s="43"/>
      <c r="GL104" s="43"/>
      <c r="GM104" s="43"/>
      <c r="GN104" s="43"/>
      <c r="GO104" s="43"/>
      <c r="GP104" s="43"/>
    </row>
    <row r="105" spans="1:198" s="43" customFormat="1" ht="12.75" customHeight="1" x14ac:dyDescent="0.25">
      <c r="A105" s="43" t="s">
        <v>9</v>
      </c>
      <c r="B105" s="20"/>
      <c r="D105" s="11"/>
      <c r="E105" s="8"/>
      <c r="F105" s="8"/>
    </row>
    <row r="106" spans="1:198" s="43" customFormat="1" ht="12.75" customHeight="1" x14ac:dyDescent="0.25">
      <c r="A106" s="104" t="s">
        <v>10</v>
      </c>
      <c r="B106" s="104"/>
      <c r="C106" s="4"/>
      <c r="D106" s="11"/>
      <c r="E106" s="8"/>
      <c r="F106" s="8"/>
    </row>
    <row r="107" spans="1:198" s="43" customFormat="1" ht="12.75" customHeight="1" x14ac:dyDescent="0.25">
      <c r="A107" s="12" t="s">
        <v>11</v>
      </c>
      <c r="B107" s="19"/>
      <c r="C107" s="12"/>
      <c r="D107" s="12"/>
      <c r="E107" s="12"/>
      <c r="F107" s="12"/>
    </row>
    <row r="108" spans="1:198" s="43" customFormat="1" ht="12.75" customHeight="1" x14ac:dyDescent="0.25">
      <c r="A108" s="4"/>
      <c r="B108" s="19" t="s">
        <v>12</v>
      </c>
      <c r="C108" s="12"/>
      <c r="D108" s="12"/>
      <c r="E108" s="12"/>
      <c r="F108" s="12"/>
    </row>
    <row r="109" spans="1:198" s="43" customFormat="1" ht="12.75" customHeight="1" x14ac:dyDescent="0.25">
      <c r="A109" s="12" t="s">
        <v>33</v>
      </c>
      <c r="B109" s="19"/>
      <c r="C109" s="12"/>
      <c r="D109" s="12"/>
      <c r="E109" s="12"/>
      <c r="F109" s="12"/>
    </row>
    <row r="110" spans="1:198" s="43" customFormat="1" ht="12.75" customHeight="1" x14ac:dyDescent="0.25">
      <c r="A110" s="12" t="s">
        <v>21</v>
      </c>
      <c r="B110" s="19"/>
      <c r="C110" s="12"/>
      <c r="D110" s="12"/>
      <c r="E110" s="12"/>
      <c r="F110" s="12"/>
    </row>
    <row r="111" spans="1:198" s="43" customFormat="1" ht="12.75" customHeight="1" x14ac:dyDescent="0.25">
      <c r="A111" s="19" t="s">
        <v>20</v>
      </c>
      <c r="B111" s="7"/>
      <c r="C111" s="20"/>
      <c r="D111" s="10"/>
      <c r="E111" s="21"/>
      <c r="F111" s="21"/>
    </row>
    <row r="112" spans="1:198" s="26" customFormat="1" ht="12.75" customHeight="1" x14ac:dyDescent="0.25">
      <c r="A112" s="3"/>
      <c r="B112" s="20" t="s">
        <v>17</v>
      </c>
      <c r="C112" s="3"/>
      <c r="D112" s="10"/>
      <c r="E112" s="21"/>
      <c r="F112" s="21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</row>
    <row r="113" spans="1:198" s="30" customFormat="1" ht="12.75" customHeight="1" x14ac:dyDescent="0.25">
      <c r="A113" s="19" t="s">
        <v>34</v>
      </c>
      <c r="B113" s="20"/>
      <c r="C113" s="3"/>
      <c r="D113" s="10"/>
      <c r="E113" s="21"/>
      <c r="F113" s="21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</row>
    <row r="114" spans="1:198" s="30" customFormat="1" ht="12.75" customHeight="1" x14ac:dyDescent="0.25">
      <c r="A114" s="3"/>
      <c r="B114" s="20" t="s">
        <v>35</v>
      </c>
      <c r="C114" s="3"/>
      <c r="D114" s="10"/>
      <c r="E114" s="21"/>
      <c r="F114" s="21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</row>
    <row r="115" spans="1:198" s="26" customFormat="1" x14ac:dyDescent="0.25">
      <c r="A115" s="12" t="s">
        <v>22</v>
      </c>
      <c r="B115" s="7"/>
      <c r="D115" s="11"/>
      <c r="E115" s="8"/>
      <c r="F115" s="8"/>
    </row>
    <row r="116" spans="1:198" s="26" customFormat="1" x14ac:dyDescent="0.25">
      <c r="A116" s="4"/>
      <c r="B116" s="20" t="s">
        <v>31</v>
      </c>
      <c r="C116" s="4"/>
      <c r="D116" s="11"/>
      <c r="E116" s="8"/>
      <c r="F116" s="8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</row>
    <row r="117" spans="1:198" s="26" customFormat="1" x14ac:dyDescent="0.25">
      <c r="A117" s="4"/>
      <c r="B117" s="20" t="s">
        <v>32</v>
      </c>
      <c r="C117" s="3"/>
      <c r="D117" s="10"/>
      <c r="E117" s="8"/>
      <c r="F117" s="8"/>
    </row>
  </sheetData>
  <mergeCells count="22">
    <mergeCell ref="A8:F8"/>
    <mergeCell ref="A61:E61"/>
    <mergeCell ref="A57:F57"/>
    <mergeCell ref="A9:F9"/>
    <mergeCell ref="A36:F36"/>
    <mergeCell ref="A62:F62"/>
    <mergeCell ref="A98:F98"/>
    <mergeCell ref="A101:E101"/>
    <mergeCell ref="A106:B106"/>
    <mergeCell ref="C102:D102"/>
    <mergeCell ref="E102:F102"/>
    <mergeCell ref="C103:D103"/>
    <mergeCell ref="E103:F103"/>
    <mergeCell ref="C104:D104"/>
    <mergeCell ref="E104:F104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6">
    <cfRule type="cellIs" dxfId="6" priority="265" stopIfTrue="1" operator="equal">
      <formula>0</formula>
    </cfRule>
  </conditionalFormatting>
  <conditionalFormatting sqref="A57">
    <cfRule type="cellIs" dxfId="5" priority="227" stopIfTrue="1" operator="equal">
      <formula>0</formula>
    </cfRule>
  </conditionalFormatting>
  <conditionalFormatting sqref="A98">
    <cfRule type="cellIs" dxfId="4" priority="134" stopIfTrue="1" operator="equal">
      <formula>0</formula>
    </cfRule>
  </conditionalFormatting>
  <conditionalFormatting sqref="B32">
    <cfRule type="cellIs" dxfId="3" priority="4" stopIfTrue="1" operator="equal">
      <formula>0</formula>
    </cfRule>
  </conditionalFormatting>
  <conditionalFormatting sqref="B33">
    <cfRule type="cellIs" dxfId="2" priority="3" stopIfTrue="1" operator="equal">
      <formula>0</formula>
    </cfRule>
  </conditionalFormatting>
  <conditionalFormatting sqref="B69">
    <cfRule type="cellIs" dxfId="1" priority="2" stopIfTrue="1" operator="equal">
      <formula>0</formula>
    </cfRule>
  </conditionalFormatting>
  <conditionalFormatting sqref="B7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0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2022-12-02T09:56:49Z</dcterms:modified>
</cp:coreProperties>
</file>